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E8"/>
  <c r="F19"/>
  <c r="F18" s="1"/>
  <c r="E19"/>
  <c r="G25"/>
  <c r="G24"/>
  <c r="G23"/>
  <c r="E18"/>
  <c r="G27"/>
  <c r="G26"/>
  <c r="G22"/>
  <c r="G21"/>
  <c r="G20"/>
  <c r="G14"/>
  <c r="G13"/>
  <c r="G11"/>
  <c r="G10" s="1"/>
  <c r="G9"/>
  <c r="F12"/>
  <c r="E12"/>
  <c r="F10"/>
  <c r="E10"/>
  <c r="F7" l="1"/>
  <c r="G19"/>
  <c r="G18" s="1"/>
  <c r="G17" s="1"/>
  <c r="G16" s="1"/>
  <c r="G15" s="1"/>
  <c r="G12"/>
  <c r="E7"/>
  <c r="F28" l="1"/>
  <c r="E28"/>
  <c r="G8"/>
  <c r="G7"/>
  <c r="G28" l="1"/>
</calcChain>
</file>

<file path=xl/sharedStrings.xml><?xml version="1.0" encoding="utf-8"?>
<sst xmlns="http://schemas.openxmlformats.org/spreadsheetml/2006/main" count="51" uniqueCount="51">
  <si>
    <t>Код главы администратора*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</si>
  <si>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</si>
  <si>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</si>
  <si>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</si>
  <si>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</si>
  <si>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</si>
  <si>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</si>
  <si>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</si>
  <si>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</si>
  <si>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</si>
  <si>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</si>
  <si>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</si>
  <si>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</si>
  <si>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</si>
  <si>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</si>
  <si>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1 06 06000 00 0000 110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</si>
  <si>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</si>
  <si>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</si>
  <si>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</si>
  <si>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</si>
  <si>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</si>
  <si>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</si>
  <si>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</si>
  <si>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000</t>
  </si>
  <si>
    <t>Приложение №1</t>
  </si>
  <si>
    <t>% исполнения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</si>
  <si>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</si>
  <si>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  <charset val="204"/>
      </rPr>
      <t xml:space="preserve"> </t>
    </r>
  </si>
  <si>
    <t>1 16 02020 02 0000 140</t>
  </si>
  <si>
    <t>Административные штрафы, установленные законами субъектов РФ об административных правонарушениях</t>
  </si>
  <si>
    <t>2 07 00000 000000 000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</si>
  <si>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</si>
  <si>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</si>
  <si>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</si>
  <si>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2 02 15001 10 0000 150</t>
  </si>
  <si>
    <t>2 02 35118 10 0000 150</t>
  </si>
  <si>
    <t>Объем поступлений доходов в бюджет МО Чергинское селькое поселение за  2021 год</t>
  </si>
  <si>
    <t>План на 2021 г</t>
  </si>
  <si>
    <t>факт на 01.01.2022г</t>
  </si>
  <si>
    <t>1 11 05026 10 0000 120</t>
  </si>
  <si>
    <t xml:space="preserve">  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</si>
  <si>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2 02 25299 10 0000 150</t>
  </si>
  <si>
    <t xml:space="preserve">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</si>
  <si>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2 02 25555 10 0000 150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</si>
  <si>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</si>
  <si>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2 02 25576 10 0000 150</t>
  </si>
  <si>
    <t xml:space="preserve">  Субсидии бюджетам сельских поселений на обеспечение комплексного развития сельских территорий</t>
  </si>
  <si>
    <t xml:space="preserve"> 2 02 49999 10 0000 150</t>
  </si>
  <si>
    <t xml:space="preserve">  Прочие межбюджетные трансферты, передаваемые бюджетам сельских поселений</t>
  </si>
  <si>
    <t xml:space="preserve">  Прочие неналоговые доходы бюджетов сельских поселений</t>
  </si>
  <si>
    <t>1 17 05050 10 0000 180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</si>
</sst>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3" fillId="0" borderId="2">
      <alignment horizontal="left" wrapText="1" indent="2"/>
    </xf>
  </cellStyleXfs>
  <cellXfs count="2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2" fontId="3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2" fontId="4" fillId="0" borderId="1" xfId="1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justify" vertical="center" wrapText="1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justify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wrapText="1"/>
    </xf>
    <xf numFmtId="0" fontId="10" fillId="0" borderId="0" xfId="0" applyFont="1"/>
    <xf numFmtId="0" fontId="6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2" xfId="2" applyNumberFormat="1" applyFont="1" applyAlignment="1" applyProtection="1">
      <alignment vertical="center" wrapText="1"/>
    </xf>
    <xf numFmtId="0" fontId="6" fillId="0" borderId="1" xfId="1" applyFont="1" applyBorder="1" applyAlignment="1">
      <alignment horizontal="center" vertical="center"/>
    </xf>
    <xf numFmtId="0" fontId="12" fillId="0" borderId="0" xfId="0" applyFont="1"/>
    <xf numFmtId="0" fontId="15" fillId="0" borderId="2" xfId="2" applyNumberFormat="1" applyFont="1" applyAlignment="1" applyProtection="1">
      <alignment vertical="center" wrapText="1"/>
    </xf>
    <xf numFmtId="0" fontId="3" fillId="0" borderId="1" xfId="1" applyFont="1" applyBorder="1" applyAlignment="1">
      <alignment horizontal="justify" vertical="center" wrapText="1"/>
    </xf>
  </cellXfs>
  <cellStyles count="3">
    <cellStyle name="xl30" xfId="2"/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4" workbookViewId="0">
      <selection activeCell="I16" sqref="I16"/>
    </sheetView>
  </sheetViews>
  <sheetFormatPr defaultRowHeight="15"/>
  <cols>
    <col min="1" max="1" width="3" customWidth="1"/>
    <col min="2" max="2" width="4.7109375" customWidth="1"/>
    <col min="3" max="3" width="21.28515625" customWidth="1"/>
    <col min="4" max="4" width="26.85546875" customWidth="1"/>
    <col min="5" max="5" width="11.140625" customWidth="1"/>
    <col min="6" max="6" width="9.85546875" customWidth="1"/>
  </cols>
  <sheetData>
    <row r="1" spans="1:7">
      <c r="E1" s="18" t="s">
        <v>24</v>
      </c>
      <c r="F1" s="18"/>
      <c r="G1" s="18"/>
    </row>
    <row r="3" spans="1:7">
      <c r="B3" s="19" t="s">
        <v>36</v>
      </c>
      <c r="C3" s="19"/>
      <c r="D3" s="19"/>
      <c r="E3" s="19"/>
      <c r="F3" s="19"/>
      <c r="G3" s="19"/>
    </row>
    <row r="5" spans="1:7" ht="102">
      <c r="B5" s="7" t="s">
        <v>0</v>
      </c>
      <c r="C5" s="7" t="s">
        <v>1</v>
      </c>
      <c r="D5" s="7" t="s">
        <v>2</v>
      </c>
      <c r="E5" s="7" t="s">
        <v>37</v>
      </c>
      <c r="F5" s="7" t="s">
        <v>38</v>
      </c>
      <c r="G5" s="7" t="s">
        <v>25</v>
      </c>
    </row>
    <row r="6" spans="1:7" ht="15.75">
      <c r="B6" s="8">
        <v>1</v>
      </c>
      <c r="C6" s="8">
        <v>2</v>
      </c>
      <c r="D6" s="9">
        <v>3</v>
      </c>
      <c r="E6" s="2"/>
      <c r="F6" s="1">
        <v>4</v>
      </c>
      <c r="G6" s="1">
        <v>5</v>
      </c>
    </row>
    <row r="7" spans="1:7" ht="30.75" customHeight="1">
      <c r="B7" s="10" t="s">
        <v>23</v>
      </c>
      <c r="C7" s="7" t="s">
        <v>3</v>
      </c>
      <c r="D7" s="11" t="s">
        <v>4</v>
      </c>
      <c r="E7" s="3">
        <f>E8+E15+E16</f>
        <v>1562.86</v>
      </c>
      <c r="F7" s="3">
        <f>F8+F15+F16+F17</f>
        <v>2350.67</v>
      </c>
      <c r="G7" s="3">
        <f>F7/E7*100</f>
        <v>150.40822594474236</v>
      </c>
    </row>
    <row r="8" spans="1:7">
      <c r="B8" s="12"/>
      <c r="C8" s="7"/>
      <c r="D8" s="9" t="s">
        <v>5</v>
      </c>
      <c r="E8" s="3">
        <f>E9+E10+E12</f>
        <v>1557.54</v>
      </c>
      <c r="F8" s="3">
        <f>F9+F10+F12</f>
        <v>2305.96</v>
      </c>
      <c r="G8" s="3">
        <f>F8/E8*100</f>
        <v>148.0514144099028</v>
      </c>
    </row>
    <row r="9" spans="1:7" ht="25.5">
      <c r="B9" s="12">
        <v>182</v>
      </c>
      <c r="C9" s="13" t="s">
        <v>6</v>
      </c>
      <c r="D9" s="9" t="s">
        <v>7</v>
      </c>
      <c r="E9" s="5">
        <v>255</v>
      </c>
      <c r="F9" s="5">
        <v>289.02</v>
      </c>
      <c r="G9" s="5">
        <f>F9/E9*100</f>
        <v>113.34117647058824</v>
      </c>
    </row>
    <row r="10" spans="1:7" ht="23.25" customHeight="1">
      <c r="B10" s="13">
        <v>182</v>
      </c>
      <c r="C10" s="7" t="s">
        <v>8</v>
      </c>
      <c r="D10" s="11" t="s">
        <v>9</v>
      </c>
      <c r="E10" s="3">
        <f>E11</f>
        <v>0</v>
      </c>
      <c r="F10" s="3">
        <f>F11</f>
        <v>1.1299999999999999</v>
      </c>
      <c r="G10" s="3" t="e">
        <f>G11</f>
        <v>#DIV/0!</v>
      </c>
    </row>
    <row r="11" spans="1:7" ht="24.75" customHeight="1">
      <c r="B11" s="13">
        <v>182</v>
      </c>
      <c r="C11" s="8" t="s">
        <v>10</v>
      </c>
      <c r="D11" s="9" t="s">
        <v>11</v>
      </c>
      <c r="E11" s="5">
        <v>0</v>
      </c>
      <c r="F11" s="5">
        <v>1.1299999999999999</v>
      </c>
      <c r="G11" s="5" t="e">
        <f>F11/E11*100</f>
        <v>#DIV/0!</v>
      </c>
    </row>
    <row r="12" spans="1:7">
      <c r="B12" s="13">
        <v>182</v>
      </c>
      <c r="C12" s="7" t="s">
        <v>12</v>
      </c>
      <c r="D12" s="11" t="s">
        <v>13</v>
      </c>
      <c r="E12" s="3">
        <f>E13+E14</f>
        <v>1302.54</v>
      </c>
      <c r="F12" s="3">
        <f>F13+F14</f>
        <v>2015.81</v>
      </c>
      <c r="G12" s="3">
        <f>F12/E12*100</f>
        <v>154.75993059714096</v>
      </c>
    </row>
    <row r="13" spans="1:7" ht="27" customHeight="1">
      <c r="B13" s="13">
        <v>182</v>
      </c>
      <c r="C13" s="8" t="s">
        <v>14</v>
      </c>
      <c r="D13" s="9" t="s">
        <v>26</v>
      </c>
      <c r="E13" s="5">
        <v>230</v>
      </c>
      <c r="F13" s="5">
        <v>298.26</v>
      </c>
      <c r="G13" s="5">
        <f>F13/E13*100</f>
        <v>129.67826086956521</v>
      </c>
    </row>
    <row r="14" spans="1:7">
      <c r="B14" s="13">
        <v>182</v>
      </c>
      <c r="C14" s="8" t="s">
        <v>15</v>
      </c>
      <c r="D14" s="9" t="s">
        <v>27</v>
      </c>
      <c r="E14" s="5">
        <v>1072.54</v>
      </c>
      <c r="F14" s="5">
        <v>1717.55</v>
      </c>
      <c r="G14" s="5">
        <f t="shared" ref="G14" si="0">F14/E14*100</f>
        <v>160.1385496112033</v>
      </c>
    </row>
    <row r="15" spans="1:7" ht="63.75">
      <c r="B15" s="21">
        <v>906</v>
      </c>
      <c r="C15" s="7" t="s">
        <v>28</v>
      </c>
      <c r="D15" s="11" t="s">
        <v>29</v>
      </c>
      <c r="E15" s="3">
        <v>3</v>
      </c>
      <c r="F15" s="3">
        <v>15.5</v>
      </c>
      <c r="G15" s="3">
        <f>G16</f>
        <v>100</v>
      </c>
    </row>
    <row r="16" spans="1:7" ht="178.5">
      <c r="A16" s="22"/>
      <c r="B16" s="21">
        <v>928</v>
      </c>
      <c r="C16" s="7" t="s">
        <v>39</v>
      </c>
      <c r="D16" s="23" t="s">
        <v>40</v>
      </c>
      <c r="E16" s="3">
        <v>2.3199999999999998</v>
      </c>
      <c r="F16" s="3">
        <v>2.3199999999999998</v>
      </c>
      <c r="G16" s="3">
        <f>G17</f>
        <v>100</v>
      </c>
    </row>
    <row r="17" spans="1:7" ht="25.5">
      <c r="A17" s="22"/>
      <c r="B17" s="21">
        <v>801</v>
      </c>
      <c r="C17" s="7" t="s">
        <v>50</v>
      </c>
      <c r="D17" s="20" t="s">
        <v>49</v>
      </c>
      <c r="E17" s="3">
        <v>0</v>
      </c>
      <c r="F17" s="3">
        <v>26.89</v>
      </c>
      <c r="G17" s="3">
        <f>G18</f>
        <v>100</v>
      </c>
    </row>
    <row r="18" spans="1:7">
      <c r="B18" s="7">
        <v>801</v>
      </c>
      <c r="C18" s="7" t="s">
        <v>16</v>
      </c>
      <c r="D18" s="11" t="s">
        <v>17</v>
      </c>
      <c r="E18" s="3">
        <f>E19+E26</f>
        <v>8526.2899999999991</v>
      </c>
      <c r="F18" s="3">
        <f>F19+F26</f>
        <v>8526.2899999999991</v>
      </c>
      <c r="G18" s="3">
        <f>G19</f>
        <v>100</v>
      </c>
    </row>
    <row r="19" spans="1:7" ht="51" customHeight="1">
      <c r="B19" s="7">
        <v>801</v>
      </c>
      <c r="C19" s="7" t="s">
        <v>18</v>
      </c>
      <c r="D19" s="11" t="s">
        <v>19</v>
      </c>
      <c r="E19" s="3">
        <f>SUM(E20:E25)</f>
        <v>8232.2899999999991</v>
      </c>
      <c r="F19" s="3">
        <f>SUM(F20:F25)</f>
        <v>8232.2899999999991</v>
      </c>
      <c r="G19" s="3">
        <f>F19/E19*100</f>
        <v>100</v>
      </c>
    </row>
    <row r="20" spans="1:7" ht="42.75" customHeight="1">
      <c r="B20" s="8">
        <v>801</v>
      </c>
      <c r="C20" s="8" t="s">
        <v>34</v>
      </c>
      <c r="D20" s="9" t="s">
        <v>20</v>
      </c>
      <c r="E20" s="4">
        <v>3069.2</v>
      </c>
      <c r="F20" s="5">
        <v>3069.2</v>
      </c>
      <c r="G20" s="5">
        <f t="shared" ref="G20:G27" si="1">F20/E20*100</f>
        <v>100</v>
      </c>
    </row>
    <row r="21" spans="1:7" ht="42" customHeight="1">
      <c r="B21" s="8">
        <v>801</v>
      </c>
      <c r="C21" s="8" t="s">
        <v>35</v>
      </c>
      <c r="D21" s="9" t="s">
        <v>21</v>
      </c>
      <c r="E21" s="5">
        <v>137.69999999999999</v>
      </c>
      <c r="F21" s="5">
        <v>137.69999999999999</v>
      </c>
      <c r="G21" s="5">
        <f t="shared" si="1"/>
        <v>100</v>
      </c>
    </row>
    <row r="22" spans="1:7" ht="131.25" customHeight="1">
      <c r="B22" s="8">
        <v>801</v>
      </c>
      <c r="C22" s="8" t="s">
        <v>41</v>
      </c>
      <c r="D22" s="20" t="s">
        <v>42</v>
      </c>
      <c r="E22" s="5">
        <v>164.4</v>
      </c>
      <c r="F22" s="5">
        <v>164.4</v>
      </c>
      <c r="G22" s="5">
        <f t="shared" si="1"/>
        <v>100</v>
      </c>
    </row>
    <row r="23" spans="1:7" ht="63" customHeight="1">
      <c r="B23" s="8">
        <v>801</v>
      </c>
      <c r="C23" s="8" t="s">
        <v>43</v>
      </c>
      <c r="D23" s="20" t="s">
        <v>44</v>
      </c>
      <c r="E23" s="5">
        <v>1818.18</v>
      </c>
      <c r="F23" s="5">
        <v>1818.18</v>
      </c>
      <c r="G23" s="5">
        <f t="shared" si="1"/>
        <v>100</v>
      </c>
    </row>
    <row r="24" spans="1:7" ht="63" customHeight="1">
      <c r="B24" s="8">
        <v>801</v>
      </c>
      <c r="C24" s="8" t="s">
        <v>45</v>
      </c>
      <c r="D24" s="20" t="s">
        <v>46</v>
      </c>
      <c r="E24" s="5">
        <v>1225.76</v>
      </c>
      <c r="F24" s="5">
        <v>1225.76</v>
      </c>
      <c r="G24" s="5">
        <f t="shared" si="1"/>
        <v>100</v>
      </c>
    </row>
    <row r="25" spans="1:7" ht="47.25" customHeight="1">
      <c r="B25" s="8">
        <v>801</v>
      </c>
      <c r="C25" s="8" t="s">
        <v>47</v>
      </c>
      <c r="D25" s="20" t="s">
        <v>48</v>
      </c>
      <c r="E25" s="5">
        <v>1817.05</v>
      </c>
      <c r="F25" s="5">
        <v>1817.05</v>
      </c>
      <c r="G25" s="5">
        <f t="shared" si="1"/>
        <v>100</v>
      </c>
    </row>
    <row r="26" spans="1:7" ht="33.75" customHeight="1">
      <c r="B26" s="7">
        <v>801</v>
      </c>
      <c r="C26" s="7" t="s">
        <v>30</v>
      </c>
      <c r="D26" s="16" t="s">
        <v>31</v>
      </c>
      <c r="E26" s="3">
        <v>294</v>
      </c>
      <c r="F26" s="3">
        <v>294</v>
      </c>
      <c r="G26" s="3">
        <f t="shared" si="1"/>
        <v>100</v>
      </c>
    </row>
    <row r="27" spans="1:7" ht="43.5" customHeight="1">
      <c r="B27" s="8">
        <v>801</v>
      </c>
      <c r="C27" s="8" t="s">
        <v>32</v>
      </c>
      <c r="D27" s="17" t="s">
        <v>33</v>
      </c>
      <c r="E27" s="5">
        <v>294</v>
      </c>
      <c r="F27" s="5">
        <v>294</v>
      </c>
      <c r="G27" s="5">
        <f t="shared" si="1"/>
        <v>100</v>
      </c>
    </row>
    <row r="28" spans="1:7">
      <c r="B28" s="14"/>
      <c r="C28" s="7"/>
      <c r="D28" s="24" t="s">
        <v>22</v>
      </c>
      <c r="E28" s="3">
        <f>E7+E18</f>
        <v>10089.15</v>
      </c>
      <c r="F28" s="3">
        <f>F7+F18</f>
        <v>10876.96</v>
      </c>
      <c r="G28" s="3">
        <f>F28/E28*100</f>
        <v>107.80848733540486</v>
      </c>
    </row>
    <row r="29" spans="1:7" ht="15.75">
      <c r="B29" s="15"/>
      <c r="C29" s="15"/>
      <c r="D29" s="15"/>
      <c r="E29" s="6"/>
      <c r="F29" s="6"/>
      <c r="G29" s="6"/>
    </row>
    <row r="30" spans="1:7" ht="15.75">
      <c r="B30" s="15"/>
      <c r="C30" s="15"/>
      <c r="D30" s="15"/>
      <c r="E30" s="6"/>
      <c r="F30" s="6"/>
      <c r="G30" s="6"/>
    </row>
    <row r="31" spans="1:7" ht="15.75">
      <c r="B31" s="6"/>
      <c r="C31" s="6"/>
      <c r="D31" s="6"/>
      <c r="E31" s="6"/>
      <c r="F31" s="6"/>
      <c r="G31" s="6"/>
    </row>
    <row r="32" spans="1:7" ht="15.75">
      <c r="B32" s="6"/>
      <c r="C32" s="6"/>
      <c r="D32" s="6"/>
      <c r="E32" s="6"/>
      <c r="F32" s="6"/>
      <c r="G32" s="6"/>
    </row>
    <row r="33" spans="2:7" ht="15.75">
      <c r="B33" s="6"/>
      <c r="C33" s="6"/>
      <c r="D33" s="6"/>
      <c r="E33" s="6"/>
      <c r="F33" s="6"/>
      <c r="G33" s="6"/>
    </row>
    <row r="34" spans="2:7" ht="15.75">
      <c r="B34" s="6"/>
      <c r="C34" s="6"/>
      <c r="D34" s="6"/>
      <c r="E34" s="6"/>
      <c r="F34" s="6"/>
      <c r="G34" s="6"/>
    </row>
    <row r="35" spans="2:7" ht="15.75">
      <c r="B35" s="6"/>
      <c r="C35" s="6"/>
      <c r="D35" s="6"/>
      <c r="E35" s="6"/>
      <c r="F35" s="6"/>
      <c r="G35" s="6"/>
    </row>
    <row r="36" spans="2:7" ht="15.75">
      <c r="B36" s="6"/>
      <c r="C36" s="6"/>
      <c r="D36" s="6"/>
      <c r="E36" s="6"/>
      <c r="F36" s="6"/>
      <c r="G36" s="6"/>
    </row>
    <row r="37" spans="2:7" ht="15.75">
      <c r="B37" s="6"/>
      <c r="C37" s="6"/>
      <c r="D37" s="6"/>
      <c r="E37" s="6"/>
      <c r="F37" s="6"/>
      <c r="G37" s="6"/>
    </row>
    <row r="38" spans="2:7" ht="15.75">
      <c r="B38" s="6"/>
      <c r="C38" s="6"/>
      <c r="D38" s="6"/>
      <c r="E38" s="6"/>
      <c r="F38" s="6"/>
      <c r="G38" s="6"/>
    </row>
    <row r="39" spans="2:7" ht="15.75">
      <c r="B39" s="6"/>
      <c r="C39" s="6"/>
      <c r="D39" s="6"/>
      <c r="E39" s="6"/>
      <c r="F39" s="6"/>
      <c r="G39" s="6"/>
    </row>
    <row r="40" spans="2:7" ht="15.75">
      <c r="B40" s="6"/>
      <c r="C40" s="6"/>
      <c r="D40" s="6"/>
      <c r="E40" s="6"/>
      <c r="F40" s="6"/>
      <c r="G40" s="6"/>
    </row>
    <row r="41" spans="2:7" ht="15.75">
      <c r="B41" s="6"/>
      <c r="C41" s="6"/>
      <c r="D41" s="6"/>
      <c r="E41" s="6"/>
      <c r="F41" s="6"/>
      <c r="G41" s="6"/>
    </row>
    <row r="42" spans="2:7" ht="15.75">
      <c r="B42" s="6"/>
      <c r="C42" s="6"/>
      <c r="D42" s="6"/>
      <c r="E42" s="6"/>
      <c r="F42" s="6"/>
      <c r="G42" s="6"/>
    </row>
    <row r="43" spans="2:7" ht="15.75">
      <c r="B43" s="6"/>
      <c r="C43" s="6"/>
      <c r="D43" s="6"/>
      <c r="E43" s="6"/>
      <c r="F43" s="6"/>
      <c r="G43" s="6"/>
    </row>
    <row r="44" spans="2:7" ht="15.75">
      <c r="B44" s="6"/>
      <c r="C44" s="6"/>
      <c r="D44" s="6"/>
      <c r="E44" s="6"/>
      <c r="F44" s="6"/>
      <c r="G44" s="6"/>
    </row>
    <row r="45" spans="2:7" ht="15.75">
      <c r="B45" s="6"/>
      <c r="C45" s="6"/>
      <c r="D45" s="6"/>
      <c r="E45" s="6"/>
      <c r="F45" s="6"/>
      <c r="G45" s="6"/>
    </row>
    <row r="46" spans="2:7" ht="15.75">
      <c r="B46" s="6"/>
      <c r="C46" s="6"/>
      <c r="D46" s="6"/>
      <c r="E46" s="6"/>
      <c r="F46" s="6"/>
      <c r="G46" s="6"/>
    </row>
    <row r="47" spans="2:7" ht="15.75">
      <c r="B47" s="6"/>
      <c r="C47" s="6"/>
      <c r="D47" s="6"/>
      <c r="E47" s="6"/>
      <c r="F47" s="6"/>
      <c r="G47" s="6"/>
    </row>
    <row r="48" spans="2:7" ht="15.75">
      <c r="B48" s="6"/>
      <c r="C48" s="6"/>
      <c r="D48" s="6"/>
      <c r="E48" s="6"/>
      <c r="F48" s="6"/>
      <c r="G48" s="6"/>
    </row>
  </sheetData>
  <mergeCells count="2">
    <mergeCell ref="E1:G1"/>
    <mergeCell ref="B3:G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2022-05-25T03:52:29Z</dcterms:modified>
</cp:coreProperties>
</file>