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6" i="1"/>
  <c r="I15" s="1"/>
  <c r="I28"/>
  <c r="I27" s="1"/>
  <c r="I40"/>
  <c r="H15"/>
  <c r="H28"/>
  <c r="J29"/>
  <c r="J28" s="1"/>
  <c r="J18"/>
  <c r="H27"/>
  <c r="H43" s="1"/>
  <c r="J31"/>
  <c r="J30"/>
  <c r="I39"/>
  <c r="H40"/>
  <c r="H39" s="1"/>
  <c r="J41"/>
  <c r="J42"/>
  <c r="I23"/>
  <c r="H23"/>
  <c r="H22" s="1"/>
  <c r="J36"/>
  <c r="I35"/>
  <c r="I34" s="1"/>
  <c r="H35"/>
  <c r="J33"/>
  <c r="J32" s="1"/>
  <c r="I32"/>
  <c r="H32"/>
  <c r="J25"/>
  <c r="J24"/>
  <c r="I11"/>
  <c r="I10" s="1"/>
  <c r="I9" s="1"/>
  <c r="H11"/>
  <c r="J21"/>
  <c r="J17"/>
  <c r="J12"/>
  <c r="J27" l="1"/>
  <c r="J40"/>
  <c r="J39" s="1"/>
  <c r="J35"/>
  <c r="H34"/>
  <c r="J34" s="1"/>
  <c r="I14"/>
  <c r="I13" s="1"/>
  <c r="H14"/>
  <c r="I22"/>
  <c r="J22" s="1"/>
  <c r="J23"/>
  <c r="J16"/>
  <c r="J11"/>
  <c r="H10"/>
  <c r="J15"/>
  <c r="I43" l="1"/>
  <c r="J14"/>
  <c r="H13"/>
  <c r="J10"/>
  <c r="H9"/>
  <c r="J13" l="1"/>
  <c r="J43"/>
  <c r="J9"/>
</calcChain>
</file>

<file path=xl/sharedStrings.xml><?xml version="1.0" encoding="utf-8"?>
<sst xmlns="http://schemas.openxmlformats.org/spreadsheetml/2006/main" count="151" uniqueCount="68">
  <si>
    <t xml:space="preserve">Наименование главного распорядителя </t>
  </si>
  <si>
    <t>Гл</t>
  </si>
  <si>
    <t>Рз</t>
  </si>
  <si>
    <t>ПР</t>
  </si>
  <si>
    <t>ЦСР</t>
  </si>
  <si>
    <t>ВР</t>
  </si>
  <si>
    <t>ОБЩЕГОСУДАРСТВЕННЫЕ ВОПРОСЫ</t>
  </si>
  <si>
    <t>01</t>
  </si>
  <si>
    <t>00</t>
  </si>
  <si>
    <t xml:space="preserve">Функционирование высшего должностного лица субьекта Российской Федерации и муниципального образования </t>
  </si>
  <si>
    <t>02</t>
  </si>
  <si>
    <t>Расходы на выплаты по оплате труда работников сельской администрации МО Чергинское сельское поселение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</si>
  <si>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</si>
  <si>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</si>
  <si>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</si>
  <si>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</si>
  <si>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200</t>
  </si>
  <si>
    <t>НАЦИОНАЛЬНАЯ ОБОРОНА</t>
  </si>
  <si>
    <t>03</t>
  </si>
  <si>
    <t>Обеспечение пожарной безопасности</t>
  </si>
  <si>
    <t>10</t>
  </si>
  <si>
    <t>500</t>
  </si>
  <si>
    <t>Благоустройство</t>
  </si>
  <si>
    <t>05</t>
  </si>
  <si>
    <t>ВСЕГО РАСХОДОВ</t>
  </si>
  <si>
    <t>Приложение №2</t>
  </si>
  <si>
    <t xml:space="preserve">Ведомственная структура расходов бюджета МО Чергинское сельское поселение </t>
  </si>
  <si>
    <t>% исполнения</t>
  </si>
  <si>
    <t>(тыс.руб.)</t>
  </si>
  <si>
    <t>9900001000</t>
  </si>
  <si>
    <t>9900051180</t>
  </si>
  <si>
    <t>0100201000</t>
  </si>
  <si>
    <t>13</t>
  </si>
  <si>
    <t>0100103000</t>
  </si>
  <si>
    <t>Обеспечение деятельности высшего должностного лица</t>
  </si>
  <si>
    <t>АВЦП Повышение эффективности муниципального управления в администарции в рамках муниципальной программы   "Комплексное совершенствование социально-экономических процессов МО Чергинское  сельского поселение"</t>
  </si>
  <si>
    <t>Обеспечение деятельности администрации МО Чергинское сельское поселение</t>
  </si>
  <si>
    <t>Формирование резервных фондов</t>
  </si>
  <si>
    <t>Закупка товаров, работ, услуг для обеспечение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</si>
  <si>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</si>
  <si>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Другие общегосударственные вопросы</t>
  </si>
  <si>
    <t>ВЦП "Развитие экономического и  налогового потенциала"и муниципальной программы "Комплексное совершенствование социально-экономических процесов МО Чергинское сельское поселение"</t>
  </si>
  <si>
    <t>Основное мероприяте "Повышение эффективности управления муниципальной собственностью"</t>
  </si>
  <si>
    <t>Основные мероприятие "Повышение уровня благоустройства территории"</t>
  </si>
  <si>
    <t>11</t>
  </si>
  <si>
    <t>Основные мероприятия "развитие культуры"</t>
  </si>
  <si>
    <t>01 0 03 01000</t>
  </si>
  <si>
    <t>990А010110</t>
  </si>
  <si>
    <t>План на 2019г</t>
  </si>
  <si>
    <t>013У180110</t>
  </si>
  <si>
    <t>022031Р100</t>
  </si>
  <si>
    <t>880</t>
  </si>
  <si>
    <t>0120110100</t>
  </si>
  <si>
    <t>иные межбюджетные трансферты</t>
  </si>
  <si>
    <t>0120110200</t>
  </si>
  <si>
    <t>0120210100</t>
  </si>
  <si>
    <t>0220110000</t>
  </si>
  <si>
    <t>0230110000</t>
  </si>
  <si>
    <t>0110110100</t>
  </si>
  <si>
    <t>0110110200</t>
  </si>
  <si>
    <t>09</t>
  </si>
  <si>
    <t>021011Д000</t>
  </si>
  <si>
    <t>013У180120</t>
  </si>
  <si>
    <t>08</t>
  </si>
  <si>
    <t>01102S5000</t>
  </si>
  <si>
    <t>Подпрограмма  "Развитие социально-культурной сферы" муниципальной программы Обеспечение экономического роста и обеспечение благоприятных условий жизни населения"</t>
  </si>
  <si>
    <t>за 3 квартал 2019 года</t>
  </si>
  <si>
    <t>Факт на 01.10.2019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</si>
</sst>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left" vertical="top" wrapText="1"/>
    </xf>
    <xf numFmtId="1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justify"/>
    </xf>
    <xf numFmtId="0" fontId="5" fillId="0" borderId="20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/>
    <xf numFmtId="0" fontId="6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5" fillId="0" borderId="0" xfId="0" applyFont="1" applyFill="1" applyBorder="1" applyAlignment="1">
      <alignment horizontal="left" vertical="center" wrapText="1"/>
    </xf>
    <xf numFmtId="2" fontId="10" fillId="0" borderId="21" xfId="0" applyNumberFormat="1" applyFont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2" fontId="12" fillId="0" borderId="21" xfId="0" applyNumberFormat="1" applyFont="1" applyBorder="1" applyAlignment="1">
      <alignment horizontal="center" vertical="center"/>
    </xf>
    <xf numFmtId="2" fontId="12" fillId="0" borderId="3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Fill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9" fillId="0" borderId="0" xfId="0" applyFont="1" applyBorder="1"/>
    <xf numFmtId="49" fontId="6" fillId="0" borderId="9" xfId="0" applyNumberFormat="1" applyFont="1" applyFill="1" applyBorder="1" applyAlignment="1">
      <alignment horizontal="center" vertical="center"/>
    </xf>
    <xf numFmtId="0" fontId="9" fillId="0" borderId="23" xfId="0" applyFont="1" applyBorder="1"/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left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/>
    </xf>
    <xf numFmtId="0" fontId="5" fillId="0" borderId="24" xfId="0" applyFont="1" applyFill="1" applyBorder="1" applyAlignment="1">
      <alignment horizontal="justify"/>
    </xf>
    <xf numFmtId="2" fontId="10" fillId="0" borderId="9" xfId="0" applyNumberFormat="1" applyFont="1" applyBorder="1" applyAlignment="1">
      <alignment horizontal="center" vertical="center"/>
    </xf>
    <xf numFmtId="2" fontId="12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2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topLeftCell="A34" workbookViewId="0">
      <selection activeCell="M17" sqref="M17"/>
    </sheetView>
  </sheetViews>
  <sheetFormatPr defaultRowHeight="15"/>
  <cols>
    <col min="1" max="1" width="2.85546875" customWidth="1"/>
    <col min="2" max="2" width="27.5703125" customWidth="1"/>
    <col min="3" max="3" width="4.85546875" customWidth="1"/>
    <col min="4" max="4" width="5.140625" customWidth="1"/>
    <col min="5" max="5" width="3.5703125" customWidth="1"/>
    <col min="6" max="6" width="11.5703125" customWidth="1"/>
    <col min="7" max="7" width="4.42578125" customWidth="1"/>
    <col min="8" max="9" width="9" customWidth="1"/>
    <col min="10" max="10" width="7.5703125" customWidth="1"/>
  </cols>
  <sheetData>
    <row r="1" spans="2:12">
      <c r="E1" s="82" t="s">
        <v>25</v>
      </c>
      <c r="F1" s="82"/>
      <c r="G1" s="82"/>
    </row>
    <row r="3" spans="2:12">
      <c r="B3" s="83" t="s">
        <v>26</v>
      </c>
      <c r="C3" s="83"/>
      <c r="D3" s="83"/>
      <c r="E3" s="83"/>
      <c r="F3" s="83"/>
      <c r="G3" s="83"/>
      <c r="H3" s="83"/>
      <c r="I3" s="83"/>
      <c r="J3" s="83"/>
    </row>
    <row r="4" spans="2:12">
      <c r="B4" s="83" t="s">
        <v>66</v>
      </c>
      <c r="C4" s="83"/>
      <c r="D4" s="83"/>
      <c r="E4" s="83"/>
      <c r="F4" s="83"/>
      <c r="G4" s="83"/>
      <c r="H4" s="50"/>
      <c r="I4" s="50"/>
      <c r="J4" s="50"/>
    </row>
    <row r="5" spans="2:12" ht="15.75" thickBot="1">
      <c r="H5" s="84" t="s">
        <v>28</v>
      </c>
      <c r="I5" s="84"/>
    </row>
    <row r="6" spans="2:12" ht="35.25" customHeight="1" thickBot="1">
      <c r="B6" s="2" t="s">
        <v>0</v>
      </c>
      <c r="C6" s="3" t="s">
        <v>1</v>
      </c>
      <c r="D6" s="4" t="s">
        <v>2</v>
      </c>
      <c r="E6" s="4" t="s">
        <v>3</v>
      </c>
      <c r="F6" s="4" t="s">
        <v>4</v>
      </c>
      <c r="G6" s="41" t="s">
        <v>5</v>
      </c>
      <c r="H6" s="42" t="s">
        <v>48</v>
      </c>
      <c r="I6" s="42" t="s">
        <v>67</v>
      </c>
      <c r="J6" s="49" t="s">
        <v>27</v>
      </c>
      <c r="K6" s="45"/>
      <c r="L6" s="45"/>
    </row>
    <row r="7" spans="2:12" ht="15.75" thickBot="1">
      <c r="B7" s="5">
        <v>1</v>
      </c>
      <c r="C7" s="6"/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46"/>
      <c r="L7" s="46"/>
    </row>
    <row r="8" spans="2:12" ht="1.5" customHeight="1" thickBot="1">
      <c r="B8" s="8"/>
      <c r="C8" s="9"/>
      <c r="D8" s="63"/>
      <c r="E8" s="63"/>
      <c r="F8" s="10"/>
      <c r="G8" s="10"/>
      <c r="H8" s="10"/>
      <c r="I8" s="10"/>
      <c r="J8" s="62"/>
      <c r="K8" s="46"/>
      <c r="L8" s="46"/>
    </row>
    <row r="9" spans="2:12" ht="27" customHeight="1" thickBot="1">
      <c r="B9" s="11" t="s">
        <v>6</v>
      </c>
      <c r="C9" s="12">
        <v>801</v>
      </c>
      <c r="D9" s="13" t="s">
        <v>7</v>
      </c>
      <c r="E9" s="13" t="s">
        <v>8</v>
      </c>
      <c r="F9" s="13"/>
      <c r="G9" s="13"/>
      <c r="H9" s="10">
        <f t="shared" ref="H9:I11" si="0">H10</f>
        <v>442.7</v>
      </c>
      <c r="I9" s="10">
        <f t="shared" si="0"/>
        <v>323.26</v>
      </c>
      <c r="J9" s="62">
        <f t="shared" ref="J9:J12" si="1">I9*100/H9</f>
        <v>73.020103907838262</v>
      </c>
      <c r="K9" s="46"/>
      <c r="L9" s="46"/>
    </row>
    <row r="10" spans="2:12" ht="58.5" customHeight="1" thickBot="1">
      <c r="B10" s="14" t="s">
        <v>9</v>
      </c>
      <c r="C10" s="15">
        <v>801</v>
      </c>
      <c r="D10" s="16" t="s">
        <v>7</v>
      </c>
      <c r="E10" s="16" t="s">
        <v>10</v>
      </c>
      <c r="F10" s="16"/>
      <c r="G10" s="16"/>
      <c r="H10" s="10">
        <f t="shared" si="0"/>
        <v>442.7</v>
      </c>
      <c r="I10" s="10">
        <f t="shared" si="0"/>
        <v>323.26</v>
      </c>
      <c r="J10" s="62">
        <f t="shared" si="1"/>
        <v>73.020103907838262</v>
      </c>
      <c r="K10" s="46"/>
      <c r="L10" s="46"/>
    </row>
    <row r="11" spans="2:12" ht="29.25" customHeight="1" thickBot="1">
      <c r="B11" s="17" t="s">
        <v>34</v>
      </c>
      <c r="C11" s="18">
        <v>801</v>
      </c>
      <c r="D11" s="19" t="s">
        <v>7</v>
      </c>
      <c r="E11" s="19" t="s">
        <v>10</v>
      </c>
      <c r="F11" s="19" t="s">
        <v>29</v>
      </c>
      <c r="G11" s="19"/>
      <c r="H11" s="10">
        <f t="shared" si="0"/>
        <v>442.7</v>
      </c>
      <c r="I11" s="10">
        <f t="shared" si="0"/>
        <v>323.26</v>
      </c>
      <c r="J11" s="62">
        <f t="shared" si="1"/>
        <v>73.020103907838262</v>
      </c>
      <c r="K11" s="46"/>
      <c r="L11" s="46"/>
    </row>
    <row r="12" spans="2:12" ht="105.75" customHeight="1" thickBot="1">
      <c r="B12" s="17" t="s">
        <v>12</v>
      </c>
      <c r="C12" s="18">
        <v>801</v>
      </c>
      <c r="D12" s="19" t="s">
        <v>7</v>
      </c>
      <c r="E12" s="19" t="s">
        <v>10</v>
      </c>
      <c r="F12" s="19" t="s">
        <v>47</v>
      </c>
      <c r="G12" s="19" t="s">
        <v>13</v>
      </c>
      <c r="H12" s="43">
        <v>442.7</v>
      </c>
      <c r="I12" s="43">
        <v>323.26</v>
      </c>
      <c r="J12" s="44">
        <f t="shared" si="1"/>
        <v>73.020103907838262</v>
      </c>
      <c r="K12" s="47"/>
      <c r="L12" s="48"/>
    </row>
    <row r="13" spans="2:12" ht="66" customHeight="1" thickBot="1">
      <c r="B13" s="20" t="s">
        <v>14</v>
      </c>
      <c r="C13" s="21">
        <v>801</v>
      </c>
      <c r="D13" s="22" t="s">
        <v>7</v>
      </c>
      <c r="E13" s="22" t="s">
        <v>15</v>
      </c>
      <c r="F13" s="23"/>
      <c r="G13" s="23"/>
      <c r="H13" s="10">
        <f>H14</f>
        <v>1383.1</v>
      </c>
      <c r="I13" s="10">
        <f>I14</f>
        <v>898.23</v>
      </c>
      <c r="J13" s="62">
        <f t="shared" ref="J13:J21" si="2">I13*100/H13</f>
        <v>64.943243438652303</v>
      </c>
      <c r="K13" s="46"/>
      <c r="L13" s="46"/>
    </row>
    <row r="14" spans="2:12" ht="119.25" customHeight="1" thickBot="1">
      <c r="B14" s="24" t="s">
        <v>35</v>
      </c>
      <c r="C14" s="21">
        <v>801</v>
      </c>
      <c r="D14" s="22" t="s">
        <v>7</v>
      </c>
      <c r="E14" s="22" t="s">
        <v>15</v>
      </c>
      <c r="F14" s="23"/>
      <c r="G14" s="23"/>
      <c r="H14" s="10">
        <f>H15</f>
        <v>1383.1</v>
      </c>
      <c r="I14" s="10">
        <f>I15</f>
        <v>898.23</v>
      </c>
      <c r="J14" s="62">
        <f t="shared" si="2"/>
        <v>64.943243438652303</v>
      </c>
      <c r="K14" s="46"/>
      <c r="L14" s="46"/>
    </row>
    <row r="15" spans="2:12" ht="42.75" customHeight="1" thickBot="1">
      <c r="B15" s="25" t="s">
        <v>36</v>
      </c>
      <c r="C15" s="18">
        <v>801</v>
      </c>
      <c r="D15" s="23" t="s">
        <v>7</v>
      </c>
      <c r="E15" s="23" t="s">
        <v>15</v>
      </c>
      <c r="F15" s="23"/>
      <c r="G15" s="23"/>
      <c r="H15" s="76">
        <f>H16</f>
        <v>1383.1</v>
      </c>
      <c r="I15" s="10">
        <f>I16+I20</f>
        <v>898.23</v>
      </c>
      <c r="J15" s="62">
        <f t="shared" si="2"/>
        <v>64.943243438652303</v>
      </c>
      <c r="K15" s="46"/>
      <c r="L15" s="46"/>
    </row>
    <row r="16" spans="2:12" ht="41.25" customHeight="1" thickBot="1">
      <c r="B16" s="17" t="s">
        <v>11</v>
      </c>
      <c r="C16" s="26">
        <v>801</v>
      </c>
      <c r="D16" s="27" t="s">
        <v>7</v>
      </c>
      <c r="E16" s="27" t="s">
        <v>15</v>
      </c>
      <c r="F16" s="23"/>
      <c r="G16" s="27"/>
      <c r="H16" s="10">
        <v>1383.1</v>
      </c>
      <c r="I16" s="76">
        <f>I17+I18</f>
        <v>898.23</v>
      </c>
      <c r="J16" s="62">
        <f t="shared" si="2"/>
        <v>64.943243438652303</v>
      </c>
      <c r="K16" s="46"/>
      <c r="L16" s="46"/>
    </row>
    <row r="17" spans="2:12" ht="106.5" customHeight="1" thickBot="1">
      <c r="B17" s="17" t="s">
        <v>12</v>
      </c>
      <c r="C17" s="18">
        <v>801</v>
      </c>
      <c r="D17" s="23" t="s">
        <v>7</v>
      </c>
      <c r="E17" s="23" t="s">
        <v>15</v>
      </c>
      <c r="F17" s="23" t="s">
        <v>49</v>
      </c>
      <c r="G17" s="23" t="s">
        <v>13</v>
      </c>
      <c r="H17" s="43">
        <v>1353.1</v>
      </c>
      <c r="I17" s="43">
        <v>868.23</v>
      </c>
      <c r="J17" s="44">
        <f t="shared" si="2"/>
        <v>64.165989209962319</v>
      </c>
      <c r="K17" s="47"/>
      <c r="L17" s="48"/>
    </row>
    <row r="18" spans="2:12" ht="42" customHeight="1" thickBot="1">
      <c r="B18" s="25" t="s">
        <v>38</v>
      </c>
      <c r="C18" s="18">
        <v>801</v>
      </c>
      <c r="D18" s="23" t="s">
        <v>7</v>
      </c>
      <c r="E18" s="23" t="s">
        <v>15</v>
      </c>
      <c r="F18" s="28" t="s">
        <v>62</v>
      </c>
      <c r="G18" s="23" t="s">
        <v>16</v>
      </c>
      <c r="H18" s="74">
        <v>30</v>
      </c>
      <c r="I18" s="74">
        <v>30</v>
      </c>
      <c r="J18" s="44">
        <f t="shared" si="2"/>
        <v>100</v>
      </c>
      <c r="K18" s="47"/>
      <c r="L18" s="48"/>
    </row>
    <row r="19" spans="2:12" ht="29.25" customHeight="1" thickBot="1">
      <c r="B19" s="17" t="s">
        <v>37</v>
      </c>
      <c r="C19" s="18">
        <v>801</v>
      </c>
      <c r="D19" s="23" t="s">
        <v>7</v>
      </c>
      <c r="E19" s="23" t="s">
        <v>44</v>
      </c>
      <c r="F19" s="23"/>
      <c r="G19" s="23"/>
      <c r="H19" s="74"/>
      <c r="I19" s="43"/>
      <c r="J19" s="44"/>
      <c r="K19" s="47"/>
      <c r="L19" s="48"/>
    </row>
    <row r="20" spans="2:12" ht="37.5" customHeight="1" thickBot="1">
      <c r="B20" s="25" t="s">
        <v>38</v>
      </c>
      <c r="C20" s="18">
        <v>801</v>
      </c>
      <c r="D20" s="23" t="s">
        <v>7</v>
      </c>
      <c r="E20" s="23" t="s">
        <v>44</v>
      </c>
      <c r="F20" s="23" t="s">
        <v>50</v>
      </c>
      <c r="G20" s="23" t="s">
        <v>51</v>
      </c>
      <c r="H20" s="74">
        <v>10</v>
      </c>
      <c r="I20" s="43"/>
      <c r="J20" s="44"/>
      <c r="K20" s="47"/>
      <c r="L20" s="48"/>
    </row>
    <row r="21" spans="2:12" ht="30" customHeight="1" thickBot="1">
      <c r="B21" s="25" t="s">
        <v>53</v>
      </c>
      <c r="C21" s="18">
        <v>801</v>
      </c>
      <c r="D21" s="23" t="s">
        <v>7</v>
      </c>
      <c r="E21" s="23" t="s">
        <v>32</v>
      </c>
      <c r="F21" s="23" t="s">
        <v>54</v>
      </c>
      <c r="G21" s="23" t="s">
        <v>21</v>
      </c>
      <c r="H21" s="74">
        <v>174.66</v>
      </c>
      <c r="I21" s="43">
        <v>121.4</v>
      </c>
      <c r="J21" s="44">
        <f t="shared" si="2"/>
        <v>69.506469712584448</v>
      </c>
      <c r="K21" s="47"/>
      <c r="L21" s="47"/>
    </row>
    <row r="22" spans="2:12" ht="15.75" thickBot="1">
      <c r="B22" s="75" t="s">
        <v>17</v>
      </c>
      <c r="C22" s="30">
        <v>801</v>
      </c>
      <c r="D22" s="31" t="s">
        <v>10</v>
      </c>
      <c r="E22" s="31" t="s">
        <v>8</v>
      </c>
      <c r="F22" s="31"/>
      <c r="G22" s="31"/>
      <c r="H22" s="10">
        <f t="shared" ref="H22:I22" si="3">H23</f>
        <v>122.7</v>
      </c>
      <c r="I22" s="10">
        <f t="shared" si="3"/>
        <v>89.53</v>
      </c>
      <c r="J22" s="62">
        <f t="shared" ref="J22:J23" si="4">I22*100/H22</f>
        <v>72.966585167074157</v>
      </c>
      <c r="K22" s="46"/>
      <c r="L22" s="46"/>
    </row>
    <row r="23" spans="2:12" ht="54.75" customHeight="1" thickBot="1">
      <c r="B23" s="32" t="s">
        <v>39</v>
      </c>
      <c r="C23" s="15">
        <v>801</v>
      </c>
      <c r="D23" s="16" t="s">
        <v>10</v>
      </c>
      <c r="E23" s="16" t="s">
        <v>18</v>
      </c>
      <c r="F23" s="33" t="s">
        <v>30</v>
      </c>
      <c r="G23" s="33"/>
      <c r="H23" s="10">
        <f>H24+H25</f>
        <v>122.7</v>
      </c>
      <c r="I23" s="10">
        <f>I24+I25</f>
        <v>89.53</v>
      </c>
      <c r="J23" s="62">
        <f t="shared" si="4"/>
        <v>72.966585167074157</v>
      </c>
      <c r="K23" s="46"/>
      <c r="L23" s="46"/>
    </row>
    <row r="24" spans="2:12" ht="106.5" customHeight="1" thickBot="1">
      <c r="B24" s="17" t="s">
        <v>12</v>
      </c>
      <c r="C24" s="29">
        <v>801</v>
      </c>
      <c r="D24" s="19" t="s">
        <v>10</v>
      </c>
      <c r="E24" s="19" t="s">
        <v>18</v>
      </c>
      <c r="F24" s="33" t="s">
        <v>30</v>
      </c>
      <c r="G24" s="19" t="s">
        <v>13</v>
      </c>
      <c r="H24" s="43">
        <v>122.7</v>
      </c>
      <c r="I24" s="43">
        <v>89.53</v>
      </c>
      <c r="J24" s="44">
        <f t="shared" ref="J24:J25" si="5">I24*100/H24</f>
        <v>72.966585167074157</v>
      </c>
      <c r="K24" s="46"/>
      <c r="L24" s="46"/>
    </row>
    <row r="25" spans="2:12" ht="42.75" customHeight="1" thickBot="1">
      <c r="B25" s="25" t="s">
        <v>38</v>
      </c>
      <c r="C25" s="29">
        <v>801</v>
      </c>
      <c r="D25" s="19" t="s">
        <v>10</v>
      </c>
      <c r="E25" s="19" t="s">
        <v>18</v>
      </c>
      <c r="F25" s="33" t="s">
        <v>30</v>
      </c>
      <c r="G25" s="19" t="s">
        <v>16</v>
      </c>
      <c r="H25" s="43"/>
      <c r="I25" s="43"/>
      <c r="J25" s="44" t="e">
        <f t="shared" si="5"/>
        <v>#DIV/0!</v>
      </c>
      <c r="K25" s="47"/>
      <c r="L25" s="48"/>
    </row>
    <row r="26" spans="2:12" ht="28.5" customHeight="1" thickBot="1">
      <c r="B26" s="24" t="s">
        <v>40</v>
      </c>
      <c r="C26" s="34">
        <v>801</v>
      </c>
      <c r="D26" s="35" t="s">
        <v>7</v>
      </c>
      <c r="E26" s="35" t="s">
        <v>32</v>
      </c>
      <c r="F26" s="36"/>
      <c r="G26" s="36"/>
      <c r="H26" s="10"/>
      <c r="I26" s="10"/>
      <c r="J26" s="62"/>
      <c r="K26" s="46"/>
      <c r="L26" s="46"/>
    </row>
    <row r="27" spans="2:12" ht="106.5" customHeight="1" thickBot="1">
      <c r="B27" s="40" t="s">
        <v>41</v>
      </c>
      <c r="C27" s="21">
        <v>801</v>
      </c>
      <c r="D27" s="37" t="s">
        <v>7</v>
      </c>
      <c r="E27" s="37" t="s">
        <v>32</v>
      </c>
      <c r="F27" s="19"/>
      <c r="G27" s="19"/>
      <c r="H27" s="10">
        <f t="shared" ref="H27:J27" si="6">H28</f>
        <v>2610.17</v>
      </c>
      <c r="I27" s="10">
        <f t="shared" si="6"/>
        <v>1632.28</v>
      </c>
      <c r="J27" s="76">
        <f t="shared" si="6"/>
        <v>137.39046264393431</v>
      </c>
      <c r="K27" s="46"/>
      <c r="L27" s="46"/>
    </row>
    <row r="28" spans="2:12" ht="63" customHeight="1" thickBot="1">
      <c r="B28" s="32" t="s">
        <v>42</v>
      </c>
      <c r="C28" s="21">
        <v>801</v>
      </c>
      <c r="D28" s="16" t="s">
        <v>7</v>
      </c>
      <c r="E28" s="16" t="s">
        <v>32</v>
      </c>
      <c r="F28" s="33" t="s">
        <v>33</v>
      </c>
      <c r="G28" s="16"/>
      <c r="H28" s="76">
        <f>H30+H29</f>
        <v>2610.17</v>
      </c>
      <c r="I28" s="76">
        <f>I30+I29</f>
        <v>1632.28</v>
      </c>
      <c r="J28" s="76">
        <f>J30+J29</f>
        <v>137.39046264393431</v>
      </c>
      <c r="K28" s="46"/>
      <c r="L28" s="46"/>
    </row>
    <row r="29" spans="2:12" ht="45.75" customHeight="1" thickBot="1">
      <c r="B29" s="25" t="s">
        <v>38</v>
      </c>
      <c r="C29" s="39">
        <v>801</v>
      </c>
      <c r="D29" s="33" t="s">
        <v>7</v>
      </c>
      <c r="E29" s="33" t="s">
        <v>32</v>
      </c>
      <c r="F29" s="33" t="s">
        <v>52</v>
      </c>
      <c r="G29" s="33" t="s">
        <v>16</v>
      </c>
      <c r="H29" s="74">
        <v>30</v>
      </c>
      <c r="I29" s="74">
        <v>22.5</v>
      </c>
      <c r="J29" s="44">
        <f t="shared" ref="J29:J31" si="7">I29*100/H29</f>
        <v>75</v>
      </c>
      <c r="K29" s="46"/>
      <c r="L29" s="46"/>
    </row>
    <row r="30" spans="2:12" ht="38.25" customHeight="1" thickBot="1">
      <c r="B30" s="25" t="s">
        <v>38</v>
      </c>
      <c r="C30" s="39">
        <v>801</v>
      </c>
      <c r="D30" s="33" t="s">
        <v>7</v>
      </c>
      <c r="E30" s="33" t="s">
        <v>32</v>
      </c>
      <c r="F30" s="33" t="s">
        <v>55</v>
      </c>
      <c r="G30" s="33" t="s">
        <v>16</v>
      </c>
      <c r="H30" s="43">
        <v>2580.17</v>
      </c>
      <c r="I30" s="43">
        <v>1609.78</v>
      </c>
      <c r="J30" s="44">
        <f t="shared" si="7"/>
        <v>62.390462643934313</v>
      </c>
      <c r="K30" s="46"/>
      <c r="L30" s="46"/>
    </row>
    <row r="31" spans="2:12" ht="39.75" customHeight="1" thickBot="1">
      <c r="B31" s="25" t="s">
        <v>38</v>
      </c>
      <c r="C31" s="39">
        <v>801</v>
      </c>
      <c r="D31" s="33" t="s">
        <v>15</v>
      </c>
      <c r="E31" s="33" t="s">
        <v>60</v>
      </c>
      <c r="F31" s="33" t="s">
        <v>61</v>
      </c>
      <c r="G31" s="33" t="s">
        <v>16</v>
      </c>
      <c r="H31" s="43">
        <v>2968.32</v>
      </c>
      <c r="I31" s="43">
        <v>239.32</v>
      </c>
      <c r="J31" s="44">
        <f t="shared" si="7"/>
        <v>8.0624730487278988</v>
      </c>
      <c r="K31" s="47"/>
      <c r="L31" s="46"/>
    </row>
    <row r="32" spans="2:12" ht="27.75" customHeight="1" thickBot="1">
      <c r="B32" s="38" t="s">
        <v>19</v>
      </c>
      <c r="C32" s="21">
        <v>801</v>
      </c>
      <c r="D32" s="16" t="s">
        <v>18</v>
      </c>
      <c r="E32" s="16" t="s">
        <v>20</v>
      </c>
      <c r="F32" s="16"/>
      <c r="G32" s="16"/>
      <c r="H32" s="10">
        <f>H33</f>
        <v>26.07</v>
      </c>
      <c r="I32" s="43">
        <f>I33</f>
        <v>0</v>
      </c>
      <c r="J32" s="44">
        <f>J33</f>
        <v>0</v>
      </c>
      <c r="K32" s="46"/>
      <c r="L32" s="46"/>
    </row>
    <row r="33" spans="1:12" ht="37.5" customHeight="1" thickBot="1">
      <c r="B33" s="25" t="s">
        <v>38</v>
      </c>
      <c r="C33" s="39">
        <v>801</v>
      </c>
      <c r="D33" s="33" t="s">
        <v>18</v>
      </c>
      <c r="E33" s="33" t="s">
        <v>20</v>
      </c>
      <c r="F33" s="33" t="s">
        <v>56</v>
      </c>
      <c r="G33" s="33" t="s">
        <v>16</v>
      </c>
      <c r="H33" s="43">
        <v>26.07</v>
      </c>
      <c r="I33" s="43"/>
      <c r="J33" s="59">
        <f t="shared" ref="J33:J43" si="8">I33*100/H33</f>
        <v>0</v>
      </c>
      <c r="K33" s="46"/>
      <c r="L33" s="46"/>
    </row>
    <row r="34" spans="1:12" ht="19.5" customHeight="1" thickBot="1">
      <c r="B34" s="38" t="s">
        <v>22</v>
      </c>
      <c r="C34" s="21">
        <v>801</v>
      </c>
      <c r="D34" s="16" t="s">
        <v>23</v>
      </c>
      <c r="E34" s="16" t="s">
        <v>18</v>
      </c>
      <c r="F34" s="33"/>
      <c r="G34" s="33"/>
      <c r="H34" s="76">
        <f>H35</f>
        <v>92</v>
      </c>
      <c r="I34" s="76">
        <f>I35</f>
        <v>59</v>
      </c>
      <c r="J34" s="61">
        <f t="shared" si="8"/>
        <v>64.130434782608702</v>
      </c>
      <c r="K34" s="46"/>
      <c r="L34" s="46"/>
    </row>
    <row r="35" spans="1:12" ht="39.75" customHeight="1" thickBot="1">
      <c r="B35" s="38" t="s">
        <v>43</v>
      </c>
      <c r="C35" s="21">
        <v>801</v>
      </c>
      <c r="D35" s="16" t="s">
        <v>23</v>
      </c>
      <c r="E35" s="16" t="s">
        <v>18</v>
      </c>
      <c r="F35" s="19" t="s">
        <v>31</v>
      </c>
      <c r="G35" s="16"/>
      <c r="H35" s="76">
        <f>H36</f>
        <v>92</v>
      </c>
      <c r="I35" s="76">
        <f>I36</f>
        <v>59</v>
      </c>
      <c r="J35" s="61">
        <f t="shared" si="8"/>
        <v>64.130434782608702</v>
      </c>
      <c r="K35" s="47"/>
      <c r="L35" s="48"/>
    </row>
    <row r="36" spans="1:12" ht="42.75" customHeight="1" thickBot="1">
      <c r="B36" s="25" t="s">
        <v>38</v>
      </c>
      <c r="C36" s="72">
        <v>801</v>
      </c>
      <c r="D36" s="69" t="s">
        <v>23</v>
      </c>
      <c r="E36" s="69" t="s">
        <v>18</v>
      </c>
      <c r="F36" s="69" t="s">
        <v>57</v>
      </c>
      <c r="G36" s="60" t="s">
        <v>16</v>
      </c>
      <c r="H36" s="74">
        <v>92</v>
      </c>
      <c r="I36" s="74">
        <v>59</v>
      </c>
      <c r="J36" s="73">
        <f t="shared" si="8"/>
        <v>64.130434782608702</v>
      </c>
      <c r="K36" s="47"/>
      <c r="L36" s="47"/>
    </row>
    <row r="37" spans="1:12" ht="93.75" customHeight="1" thickBot="1">
      <c r="B37" s="20" t="s">
        <v>65</v>
      </c>
      <c r="C37" s="71">
        <v>801</v>
      </c>
      <c r="D37" s="31" t="s">
        <v>63</v>
      </c>
      <c r="E37" s="31" t="s">
        <v>7</v>
      </c>
      <c r="F37" s="31"/>
      <c r="G37" s="31"/>
      <c r="H37" s="76">
        <v>350</v>
      </c>
      <c r="I37" s="76"/>
      <c r="J37" s="80"/>
      <c r="K37" s="47"/>
      <c r="L37" s="47"/>
    </row>
    <row r="38" spans="1:12" ht="42.75" customHeight="1" thickBot="1">
      <c r="B38" s="25" t="s">
        <v>38</v>
      </c>
      <c r="C38" s="72">
        <v>801</v>
      </c>
      <c r="D38" s="69" t="s">
        <v>63</v>
      </c>
      <c r="E38" s="69" t="s">
        <v>7</v>
      </c>
      <c r="F38" s="69" t="s">
        <v>64</v>
      </c>
      <c r="G38" s="69" t="s">
        <v>16</v>
      </c>
      <c r="H38" s="74">
        <v>350</v>
      </c>
      <c r="I38" s="74"/>
      <c r="J38" s="79"/>
      <c r="K38" s="47"/>
      <c r="L38" s="47"/>
    </row>
    <row r="39" spans="1:12" ht="108" customHeight="1" thickBot="1">
      <c r="B39" s="40" t="s">
        <v>41</v>
      </c>
      <c r="C39" s="72">
        <v>801</v>
      </c>
      <c r="D39" s="69" t="s">
        <v>44</v>
      </c>
      <c r="E39" s="69" t="s">
        <v>23</v>
      </c>
      <c r="F39" s="69"/>
      <c r="G39" s="69"/>
      <c r="H39" s="76">
        <f>H40</f>
        <v>434.43</v>
      </c>
      <c r="I39" s="76">
        <f>I40</f>
        <v>291.77</v>
      </c>
      <c r="J39" s="76">
        <f>J40</f>
        <v>67.161568031673681</v>
      </c>
      <c r="K39" s="47"/>
      <c r="L39" s="47"/>
    </row>
    <row r="40" spans="1:12" ht="34.5" customHeight="1" thickBot="1">
      <c r="B40" s="78" t="s">
        <v>45</v>
      </c>
      <c r="C40" s="71">
        <v>801</v>
      </c>
      <c r="D40" s="31" t="s">
        <v>44</v>
      </c>
      <c r="E40" s="31" t="s">
        <v>23</v>
      </c>
      <c r="F40" s="69" t="s">
        <v>46</v>
      </c>
      <c r="G40" s="31"/>
      <c r="H40" s="76">
        <f>H41+H42</f>
        <v>434.43</v>
      </c>
      <c r="I40" s="76">
        <f>I41+I42</f>
        <v>291.77</v>
      </c>
      <c r="J40" s="61">
        <f t="shared" si="8"/>
        <v>67.161568031673681</v>
      </c>
      <c r="K40" s="47"/>
      <c r="L40" s="47"/>
    </row>
    <row r="41" spans="1:12" ht="108" customHeight="1" thickBot="1">
      <c r="B41" s="17" t="s">
        <v>12</v>
      </c>
      <c r="C41" s="72">
        <v>801</v>
      </c>
      <c r="D41" s="69" t="s">
        <v>44</v>
      </c>
      <c r="E41" s="69" t="s">
        <v>23</v>
      </c>
      <c r="F41" s="69" t="s">
        <v>58</v>
      </c>
      <c r="G41" s="69" t="s">
        <v>13</v>
      </c>
      <c r="H41" s="74">
        <v>415.11</v>
      </c>
      <c r="I41" s="43">
        <v>277.52</v>
      </c>
      <c r="J41" s="73">
        <f t="shared" si="8"/>
        <v>66.854568668545681</v>
      </c>
      <c r="K41" s="47"/>
      <c r="L41" s="47"/>
    </row>
    <row r="42" spans="1:12" ht="29.25" customHeight="1" thickBot="1">
      <c r="B42" s="25" t="s">
        <v>38</v>
      </c>
      <c r="C42" s="72">
        <v>801</v>
      </c>
      <c r="D42" s="69" t="s">
        <v>44</v>
      </c>
      <c r="E42" s="69" t="s">
        <v>23</v>
      </c>
      <c r="F42" s="69" t="s">
        <v>59</v>
      </c>
      <c r="G42" s="69" t="s">
        <v>16</v>
      </c>
      <c r="H42" s="74">
        <v>19.32</v>
      </c>
      <c r="I42" s="43">
        <v>14.25</v>
      </c>
      <c r="J42" s="73">
        <f t="shared" si="8"/>
        <v>73.757763975155285</v>
      </c>
      <c r="K42" s="47"/>
      <c r="L42" s="47"/>
    </row>
    <row r="43" spans="1:12" ht="18" customHeight="1" thickBot="1">
      <c r="B43" s="70" t="s">
        <v>24</v>
      </c>
      <c r="C43" s="71"/>
      <c r="D43" s="31"/>
      <c r="E43" s="31"/>
      <c r="F43" s="69"/>
      <c r="G43" s="69"/>
      <c r="H43" s="76">
        <f>H9+H13+H22+H27+H32+H34+H39+H31+H20+H21+H37</f>
        <v>8614.15</v>
      </c>
      <c r="I43" s="76">
        <f>I9+I13+I22+I27+I32+I34+I39+I31+I21</f>
        <v>3654.7900000000004</v>
      </c>
      <c r="J43" s="77">
        <f t="shared" si="8"/>
        <v>42.42774969091554</v>
      </c>
      <c r="K43" s="46"/>
      <c r="L43" s="46"/>
    </row>
    <row r="44" spans="1:12" ht="28.5" customHeight="1">
      <c r="A44" s="64"/>
      <c r="B44" s="58"/>
      <c r="C44" s="65"/>
      <c r="D44" s="54"/>
      <c r="E44" s="54"/>
      <c r="F44" s="52"/>
      <c r="G44" s="54"/>
      <c r="H44" s="46"/>
      <c r="I44" s="46"/>
      <c r="J44" s="66"/>
      <c r="K44" s="46"/>
      <c r="L44" s="46"/>
    </row>
    <row r="45" spans="1:12" ht="30" customHeight="1">
      <c r="A45" s="64"/>
      <c r="B45" s="51"/>
      <c r="C45" s="45"/>
      <c r="D45" s="52"/>
      <c r="E45" s="52"/>
      <c r="F45" s="52"/>
      <c r="G45" s="52"/>
      <c r="H45" s="47"/>
      <c r="I45" s="47"/>
      <c r="J45" s="67"/>
      <c r="K45" s="47"/>
      <c r="L45" s="48"/>
    </row>
    <row r="46" spans="1:12">
      <c r="A46" s="64"/>
      <c r="B46" s="68"/>
      <c r="C46" s="68"/>
      <c r="D46" s="54"/>
      <c r="E46" s="54"/>
      <c r="F46" s="54"/>
      <c r="G46" s="54"/>
      <c r="H46" s="46"/>
      <c r="I46" s="46"/>
      <c r="J46" s="66"/>
      <c r="K46" s="46"/>
      <c r="L46" s="46"/>
    </row>
    <row r="47" spans="1:12">
      <c r="B47" s="58"/>
      <c r="C47" s="58"/>
      <c r="D47" s="54"/>
      <c r="E47" s="54"/>
      <c r="F47" s="54"/>
      <c r="G47" s="54"/>
    </row>
    <row r="48" spans="1:12">
      <c r="B48" s="51"/>
      <c r="C48" s="51"/>
      <c r="D48" s="51"/>
      <c r="E48" s="52"/>
      <c r="F48" s="52"/>
      <c r="G48" s="52"/>
    </row>
    <row r="49" spans="2:7">
      <c r="B49" s="51"/>
      <c r="C49" s="51"/>
      <c r="D49" s="51"/>
      <c r="E49" s="53"/>
      <c r="F49" s="53"/>
      <c r="G49" s="54"/>
    </row>
    <row r="50" spans="2:7" ht="20.25">
      <c r="B50" s="51"/>
      <c r="C50" s="51"/>
      <c r="D50" s="51"/>
      <c r="E50" s="55"/>
      <c r="F50" s="55"/>
      <c r="G50" s="56"/>
    </row>
    <row r="51" spans="2:7" ht="20.25">
      <c r="B51" s="51"/>
      <c r="C51" s="51"/>
      <c r="D51" s="51"/>
      <c r="E51" s="55"/>
      <c r="F51" s="55"/>
      <c r="G51" s="55"/>
    </row>
    <row r="52" spans="2:7" ht="20.25">
      <c r="B52" s="57"/>
      <c r="C52" s="57"/>
      <c r="D52" s="57"/>
      <c r="E52" s="57"/>
      <c r="F52" s="57"/>
      <c r="G52" s="57"/>
    </row>
    <row r="53" spans="2:7" ht="18.75">
      <c r="B53" s="81"/>
      <c r="C53" s="1"/>
      <c r="D53" s="1"/>
      <c r="E53" s="1"/>
      <c r="F53" s="1"/>
      <c r="G53" s="1"/>
    </row>
    <row r="54" spans="2:7" ht="18.75">
      <c r="B54" s="81"/>
      <c r="C54" s="1"/>
      <c r="D54" s="1"/>
      <c r="E54" s="1"/>
      <c r="F54" s="1"/>
      <c r="G54" s="1"/>
    </row>
  </sheetData>
  <mergeCells count="5">
    <mergeCell ref="B53:B54"/>
    <mergeCell ref="E1:G1"/>
    <mergeCell ref="B4:G4"/>
    <mergeCell ref="B3:J3"/>
    <mergeCell ref="H5:I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2019-12-13T02:54:15Z</dcterms:modified>
</cp:coreProperties>
</file>